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<sst xmlns="http://schemas.openxmlformats.org/spreadsheetml/2006/main" count="19" uniqueCount="19">
  <si>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中南世纪城二期25号楼二单元东西电梯维修项目工程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</si>
  <si>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</si>
  <si>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t>中南世纪城二期25号楼二单元相关业主：</t>
  </si>
  <si>
    <t xml:space="preserve">  淮安生态文旅区富城路办事处中南世纪城二期物业管理委员会 申报的 中南世纪城二期25号楼二单元东西电梯维修项目工程(批次号：PYJ018726) 已竣工，工程送审价格86920.00元（不含监理、审计等费用）；经 正军项目管理集团有限公司审计，初审结果如下：工程审定金额81000.00元，核减额5920.00元，核减率6.81%。,审计结算金额81000.00元（按照合同约定让利0元）。</t>
  </si>
  <si>
    <t>序号</t>
  </si>
  <si>
    <t>项目部位</t>
  </si>
  <si>
    <t>预算金额（元）</t>
  </si>
  <si>
    <t>送审金额（元）</t>
  </si>
  <si>
    <t>初审金额（元）</t>
  </si>
  <si>
    <t>工程量（套）</t>
  </si>
  <si>
    <t>审计费（元）</t>
  </si>
  <si>
    <t>费用合计（元）</t>
  </si>
  <si>
    <t>2单元西梯</t>
  </si>
  <si>
    <t>2单元东梯</t>
  </si>
  <si>
    <t>合计</t>
  </si>
  <si>
    <t xml:space="preserve">    该项目审计费用2400.00元，其他费用0.00元，一并从维修资金账户列支。                                                                                             </t>
  </si>
  <si>
    <t xml:space="preserve">   相关业主、单位如对公示结果有异议，请在2026年2月4日前实名向我局反映，并提供相关依据。（工作日接待时间：9：00-12：00、13：30-17：30）。联系电话：0517-89087576</t>
  </si>
  <si>
    <t xml:space="preserve">                   公示单位： 淮安生态文化旅游区建设管理局</t>
  </si>
  <si>
    <t xml:space="preserve">                    公示时间：    2026 年 1月30日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</si>
</sst>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u/>
      <sz val="16"/>
      <name val="宋体"/>
      <charset val="134"/>
    </font>
    <font>
      <sz val="19"/>
      <name val="方正小标宋简体"/>
      <charset val="134"/>
    </font>
    <font>
      <u/>
      <sz val="16"/>
      <name val="方正小标宋简体"/>
      <charset val="134"/>
    </font>
    <font>
      <u/>
      <sz val="18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8" fillId="0" borderId="0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130" zoomScaleNormal="130" topLeftCell="A4" workbookViewId="0">
      <selection activeCell="N10" sqref="N10"/>
    </sheetView>
  </sheetViews>
  <sheetFormatPr defaultColWidth="9" defaultRowHeight="14.25"/>
  <cols>
    <col min="1" max="1" width="5" style="2" customWidth="1"/>
    <col min="2" max="2" width="7" style="2" customWidth="1"/>
    <col min="3" max="3" width="10.625" style="2" customWidth="1"/>
    <col min="4" max="4" width="10.75" style="2" customWidth="1"/>
    <col min="5" max="5" width="10.625" style="2" customWidth="1"/>
    <col min="6" max="6" width="12.125" style="2" customWidth="1"/>
    <col min="7" max="7" width="9.125" style="2" customWidth="1"/>
    <col min="8" max="8" width="9.625" style="2" customWidth="1"/>
    <col min="9" max="9" width="12.625" style="2" hidden="1" customWidth="1"/>
    <col min="10" max="10" width="9" style="2" hidden="1" customWidth="1"/>
    <col min="11" max="11" width="12.625" style="2" hidden="1" customWidth="1"/>
    <col min="12" max="12" width="9.375" style="2" hidden="1" customWidth="1"/>
    <col min="13" max="16384" width="9" style="2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13">
      <c r="A2" s="4" t="s">
        <v>1</v>
      </c>
      <c r="B2" s="4"/>
      <c r="C2" s="4"/>
      <c r="D2" s="4"/>
      <c r="E2" s="4"/>
      <c r="F2" s="4"/>
      <c r="G2" s="4"/>
      <c r="H2" s="4"/>
    </row>
    <row r="3" ht="36" customHeight="1" spans="1:13">
      <c r="A3" s="5" t="s">
        <v>2</v>
      </c>
      <c r="B3" s="6"/>
      <c r="C3" s="6"/>
      <c r="D3" s="6"/>
      <c r="E3" s="6"/>
      <c r="F3" s="6"/>
      <c r="G3" s="6"/>
      <c r="H3" s="6"/>
    </row>
    <row r="4" ht="120" customHeight="1" spans="1:13">
      <c r="A4" s="7" t="s">
        <v>3</v>
      </c>
      <c r="B4" s="7"/>
      <c r="C4" s="7"/>
      <c r="D4" s="7"/>
      <c r="E4" s="7"/>
      <c r="F4" s="7"/>
      <c r="G4" s="7"/>
      <c r="H4" s="7"/>
      <c r="L4" s="8"/>
      <c r="M4" s="8"/>
    </row>
    <row r="5" s="1" customFormat="1" ht="60.95" customHeight="1" spans="1:13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0"/>
      <c r="L5" s="11"/>
      <c r="M5" s="12"/>
    </row>
    <row r="6" ht="44" customHeight="1" spans="1:13">
      <c r="A6" s="13">
        <v>1</v>
      </c>
      <c r="B6" s="14" t="s">
        <v>12</v>
      </c>
      <c r="C6" s="15">
        <v>40460</v>
      </c>
      <c r="D6" s="15">
        <v>40460</v>
      </c>
      <c r="E6" s="15">
        <v>38000</v>
      </c>
      <c r="F6" s="15">
        <v>1</v>
      </c>
      <c r="G6" s="15">
        <f>2400*K6</f>
        <v>1128</v>
      </c>
      <c r="H6" s="16">
        <f>E6+G6</f>
        <v>39128</v>
      </c>
      <c r="I6" s="17"/>
      <c r="K6" s="2">
        <f>ROUND(E6/E8,2)</f>
        <v>0.47</v>
      </c>
      <c r="L6" s="18">
        <f>D6-E6</f>
        <v>2460</v>
      </c>
      <c r="M6" s="8"/>
    </row>
    <row r="7" ht="36" customHeight="1" spans="1:13">
      <c r="A7" s="13">
        <v>2</v>
      </c>
      <c r="B7" s="14" t="s">
        <v>13</v>
      </c>
      <c r="C7" s="15">
        <v>46460</v>
      </c>
      <c r="D7" s="15">
        <v>46460</v>
      </c>
      <c r="E7" s="15">
        <v>43000</v>
      </c>
      <c r="F7" s="15">
        <v>1</v>
      </c>
      <c r="G7" s="15">
        <f>2400*K7</f>
        <v>1272</v>
      </c>
      <c r="H7" s="16">
        <f>E7+G7</f>
        <v>44272</v>
      </c>
      <c r="I7" s="17"/>
      <c r="K7" s="2">
        <f>1-K6</f>
        <v>0.53</v>
      </c>
      <c r="L7" s="18">
        <f>D7-E7</f>
        <v>3460</v>
      </c>
      <c r="M7" s="8"/>
    </row>
    <row r="8" ht="26.1" customHeight="1" spans="1:13">
      <c r="A8" s="19"/>
      <c r="B8" s="14" t="s">
        <v>14</v>
      </c>
      <c r="C8" s="15">
        <f t="shared" ref="C8:H8" si="0">SUM(C6:C7)</f>
        <v>86920</v>
      </c>
      <c r="D8" s="15">
        <f t="shared" si="0"/>
        <v>86920</v>
      </c>
      <c r="E8" s="15">
        <f t="shared" si="0"/>
        <v>81000</v>
      </c>
      <c r="F8" s="15">
        <f t="shared" si="0"/>
        <v>2</v>
      </c>
      <c r="G8" s="15">
        <f t="shared" si="0"/>
        <v>2400</v>
      </c>
      <c r="H8" s="15">
        <f t="shared" si="0"/>
        <v>83400</v>
      </c>
      <c r="I8" s="17"/>
      <c r="L8" s="18"/>
      <c r="M8" s="8"/>
    </row>
    <row r="9" ht="32" customHeight="1" spans="1:13">
      <c r="A9" s="20" t="s">
        <v>15</v>
      </c>
      <c r="B9" s="20"/>
      <c r="C9" s="20"/>
      <c r="D9" s="20"/>
      <c r="E9" s="20"/>
      <c r="F9" s="20"/>
      <c r="G9" s="20"/>
      <c r="H9" s="20"/>
      <c r="I9" s="20"/>
      <c r="J9" s="20"/>
      <c r="L9" s="21"/>
    </row>
    <row r="10" ht="64" customHeight="1" spans="1:13">
      <c r="A10" s="20" t="s">
        <v>16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15" customHeight="1" spans="1:13">
      <c r="A11" s="22" t="s">
        <v>17</v>
      </c>
      <c r="B11" s="22"/>
      <c r="C11" s="22"/>
      <c r="D11" s="22"/>
      <c r="E11" s="22"/>
      <c r="F11" s="22"/>
      <c r="G11" s="22"/>
      <c r="H11" s="22"/>
    </row>
    <row r="12" ht="26.1" customHeight="1" spans="1:13">
      <c r="A12" s="23" t="s">
        <v>18</v>
      </c>
      <c r="B12" s="23"/>
      <c r="C12" s="23"/>
      <c r="D12" s="23"/>
      <c r="E12" s="23"/>
      <c r="F12" s="23"/>
      <c r="G12" s="23"/>
      <c r="H12" s="23"/>
    </row>
  </sheetData>
  <mergeCells count="8">
    <mergeCell ref="A1:H1"/>
    <mergeCell ref="A2:H2"/>
    <mergeCell ref="A3:H3"/>
    <mergeCell ref="A4:H4"/>
    <mergeCell ref="A9:J9"/>
    <mergeCell ref="A10:J10"/>
    <mergeCell ref="A11:H11"/>
    <mergeCell ref="A12:H12"/>
  </mergeCells>
  <printOptions horizontalCentered="1"/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2" sqref="F12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小进</cp:lastModifiedBy>
  <dcterms:created xsi:type="dcterms:W3CDTF">2018-06-04T07:14:00Z</dcterms:created>
  <cp:lastPrinted>2019-06-01T07:32:00Z</cp:lastPrinted>
  <dcterms:modified xsi:type="dcterms:W3CDTF">2026-01-24T02:50:49Z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7BB7A2EA22584E81809365966322B5AD_13</vt:lpwstr>
  </property>
  <property fmtid="{D5CDD505-2E9C-101B-9397-08002B2CF9AE}" pid="4" name="CalculationRule">
    <vt:i4>0</vt:i4>
  </property>
</Properties>
</file>